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600" activeTab="0"/>
  </bookViews>
  <sheets>
    <sheet name="Calorie &amp; Macro Calculator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<sst xmlns="http://schemas.openxmlformats.org/spreadsheetml/2006/main" count="54" uniqueCount="38">
  <si>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Calories</t>
  </si>
  <si>
    <t>Carbs</t>
  </si>
  <si>
    <t>Fat</t>
  </si>
  <si>
    <t>Protein</t>
  </si>
  <si>
    <t>Fat (g/kg BW)</t>
  </si>
  <si>
    <t>Protein (g/kg BW)</t>
  </si>
  <si>
    <t>Activity</t>
  </si>
  <si>
    <t>Bodyweight (kg)</t>
  </si>
  <si>
    <t xml:space="preserve">Grams </t>
  </si>
  <si>
    <t>INSTRUCTIONS</t>
  </si>
  <si>
    <t xml:space="preserve">To calculate your daily caloric </t>
  </si>
  <si>
    <t xml:space="preserve">intake and macronutrients, </t>
  </si>
  <si>
    <t>simply key in your curent weight,</t>
  </si>
  <si>
    <t xml:space="preserve">your current activity levels </t>
  </si>
  <si>
    <t xml:space="preserve">fat intake. </t>
  </si>
  <si>
    <t>Your calories will be estimated</t>
  </si>
  <si>
    <t xml:space="preserve">based on your goals </t>
  </si>
  <si>
    <t>maintenance, muscle gain</t>
  </si>
  <si>
    <t>or fat loss. The remaining</t>
  </si>
  <si>
    <t xml:space="preserve">calories that aren't be used </t>
  </si>
  <si>
    <t xml:space="preserve">by protein and fat will be </t>
  </si>
  <si>
    <t>made up by carbohydrates</t>
  </si>
  <si>
    <t xml:space="preserve"> then set your desired </t>
  </si>
  <si>
    <t>your required protein intake,</t>
  </si>
  <si>
    <t>Sedentary =(little or no exercise, desk job)</t>
  </si>
  <si>
    <t xml:space="preserve"> Lightly active (light exercise/sports 1-3 days/wk)</t>
  </si>
  <si>
    <t>Mod. active (moderate exercise/sports 3-5 days/wk)</t>
  </si>
  <si>
    <t>Very active (hard exercise/sports 6-7 days/wk)</t>
  </si>
  <si>
    <t xml:space="preserve"> Extr. active (hard daily exercise/sports &amp; physical job or 2X day training)</t>
  </si>
  <si>
    <t xml:space="preserve">Activity Levels </t>
  </si>
  <si>
    <t xml:space="preserve">Height </t>
  </si>
  <si>
    <t xml:space="preserve">Age </t>
  </si>
  <si>
    <t>MAINTENANCE</t>
  </si>
  <si>
    <t>MUSCLE GAIN</t>
  </si>
  <si>
    <t>FAT LOSS</t>
  </si>
  <si>
    <t>FEMALE</t>
  </si>
  <si>
    <t>MALE</t>
  </si>
  <si>
    <t>Own It Fit Macronutrient Calculator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</si>
</sst>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9">
    <font>
      <sz val="11"/>
      <color theme="1"/>
      <name val="Century Gothic"/>
      <family val="2"/>
    </font>
    <font>
      <sz val="12"/>
      <color indexed="8"/>
      <name val="Century Gothic"/>
      <family val="2"/>
    </font>
    <font>
      <sz val="11"/>
      <color indexed="9"/>
      <name val="Century Gothic"/>
      <family val="2"/>
    </font>
    <font>
      <sz val="12"/>
      <color indexed="9"/>
      <name val="Century Gothic"/>
      <family val="2"/>
    </font>
    <font>
      <sz val="11"/>
      <color indexed="8"/>
      <name val="Century Gothic"/>
      <family val="2"/>
    </font>
    <font>
      <b/>
      <sz val="16"/>
      <color indexed="9"/>
      <name val="Century Gothic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name val="Century Gothic"/>
      <family val="2"/>
    </font>
    <font>
      <sz val="11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Century Gothic"/>
      <family val="2"/>
    </font>
    <font>
      <b/>
      <sz val="18"/>
      <color indexed="9"/>
      <name val="Arial Narrow"/>
      <family val="2"/>
    </font>
    <font>
      <b/>
      <sz val="18"/>
      <color indexed="21"/>
      <name val="Century Gothic"/>
      <family val="2"/>
    </font>
    <font>
      <b/>
      <sz val="15"/>
      <color indexed="21"/>
      <name val="Century Gothic"/>
      <family val="2"/>
    </font>
    <font>
      <b/>
      <sz val="13"/>
      <color indexed="21"/>
      <name val="Century Gothic"/>
      <family val="2"/>
    </font>
    <font>
      <b/>
      <sz val="11"/>
      <color indexed="21"/>
      <name val="Century Gothic"/>
      <family val="2"/>
    </font>
    <font>
      <sz val="12"/>
      <color indexed="17"/>
      <name val="Century Gothic"/>
      <family val="2"/>
    </font>
    <font>
      <sz val="12"/>
      <color indexed="14"/>
      <name val="Century Gothic"/>
      <family val="2"/>
    </font>
    <font>
      <sz val="12"/>
      <color indexed="60"/>
      <name val="Century Gothic"/>
      <family val="2"/>
    </font>
    <font>
      <sz val="12"/>
      <color indexed="62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52"/>
      <name val="Century Gothic"/>
      <family val="2"/>
    </font>
    <font>
      <sz val="12"/>
      <color indexed="52"/>
      <name val="Century Gothic"/>
      <family val="2"/>
    </font>
    <font>
      <sz val="12"/>
      <color indexed="10"/>
      <name val="Century Gothic"/>
      <family val="2"/>
    </font>
    <font>
      <i/>
      <sz val="12"/>
      <color indexed="23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1"/>
    </font>
    <font>
      <sz val="9"/>
      <color indexed="22"/>
      <name val="Century Gothic"/>
      <family val="1"/>
    </font>
    <font>
      <sz val="11"/>
      <color indexed="22"/>
      <name val="Century Gothic"/>
      <family val="1"/>
    </font>
    <font>
      <sz val="14"/>
      <color indexed="22"/>
      <name val="Century Gothic"/>
      <family val="1"/>
    </font>
    <font>
      <sz val="9"/>
      <color indexed="8"/>
      <name val="Century Gothic"/>
      <family val="1"/>
    </font>
    <font>
      <sz val="9"/>
      <color indexed="63"/>
      <name val="Century Gothic"/>
      <family val="1"/>
    </font>
    <font>
      <sz val="11"/>
      <color indexed="63"/>
      <name val="Century Gothic"/>
      <family val="1"/>
    </font>
    <font>
      <sz val="14"/>
      <color indexed="63"/>
      <name val="Century Gothic"/>
      <family val="1"/>
    </font>
    <font>
      <sz val="12"/>
      <color theme="1"/>
      <name val="Century Gothic"/>
      <family val="2"/>
    </font>
    <font>
      <sz val="11"/>
      <color theme="0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5700"/>
      <name val="Century Gothic"/>
      <family val="2"/>
    </font>
    <font>
      <b/>
      <sz val="12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8"/>
      <color theme="0"/>
      <name val="Arial Narrow"/>
      <family val="2"/>
    </font>
    <font>
      <b/>
      <sz val="16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10" fillId="0" borderId="0" xfId="4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164" fontId="56" fillId="35" borderId="16" xfId="42" applyNumberFormat="1" applyFont="1" applyFill="1" applyBorder="1" applyAlignment="1">
      <alignment horizontal="center" vertical="center"/>
    </xf>
    <xf numFmtId="164" fontId="56" fillId="35" borderId="15" xfId="42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64" fontId="10" fillId="36" borderId="16" xfId="42" applyNumberFormat="1" applyFont="1" applyFill="1" applyBorder="1" applyAlignment="1">
      <alignment horizontal="center" vertical="center"/>
    </xf>
    <xf numFmtId="164" fontId="10" fillId="36" borderId="15" xfId="42" applyNumberFormat="1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164" fontId="56" fillId="37" borderId="16" xfId="42" applyNumberFormat="1" applyFont="1" applyFill="1" applyBorder="1" applyAlignment="1">
      <alignment horizontal="center" vertical="center"/>
    </xf>
    <xf numFmtId="164" fontId="56" fillId="37" borderId="15" xfId="42" applyNumberFormat="1" applyFont="1" applyFill="1" applyBorder="1" applyAlignment="1">
      <alignment horizontal="center" vertical="center"/>
    </xf>
    <xf numFmtId="0" fontId="42" fillId="33" borderId="10" xfId="33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05"/>
          <c:w val="0.96375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'Calorie &amp; Macro Calculator'!$D$7</c:f>
              <c:strCache>
                <c:ptCount val="1"/>
                <c:pt idx="0">
                  <c:v>Protein</c:v>
                </c:pt>
              </c:strCache>
            </c:strRef>
          </c:tx>
          <c:spPr>
            <a:gradFill rotWithShape="1">
              <a:gsLst>
                <a:gs pos="0">
                  <a:srgbClr val="DA2BE3"/>
                </a:gs>
                <a:gs pos="100000">
                  <a:srgbClr val="8D0C6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('Calorie &amp; Macro Calculator'!$F$3:$F$5,'Calorie &amp; Macro Calculator'!$H$3:$H$5,'Calorie &amp; Macro Calculator'!$J$3:$J$5)</c:f>
              <c:strCache/>
            </c:strRef>
          </c:cat>
          <c:val>
            <c:numRef>
              <c:f>('Calorie &amp; Macro Calculator'!$F$7,'Calorie &amp; Macro Calculator'!$H$7,'Calorie &amp; Macro Calculator'!$J$7)</c:f>
              <c:numCache/>
            </c:numRef>
          </c:val>
        </c:ser>
        <c:ser>
          <c:idx val="2"/>
          <c:order val="1"/>
          <c:tx>
            <c:strRef>
              <c:f>'Calorie &amp; Macro Calculator'!$D$8</c:f>
              <c:strCache>
                <c:ptCount val="1"/>
                <c:pt idx="0">
                  <c:v>Fat</c:v>
                </c:pt>
              </c:strCache>
            </c:strRef>
          </c:tx>
          <c:spPr>
            <a:gradFill rotWithShape="1">
              <a:gsLst>
                <a:gs pos="0">
                  <a:srgbClr val="26D992"/>
                </a:gs>
                <a:gs pos="100000">
                  <a:srgbClr val="11806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('Calorie &amp; Macro Calculator'!$F$3:$F$5,'Calorie &amp; Macro Calculator'!$H$3:$H$5,'Calorie &amp; Macro Calculator'!$J$3:$J$5)</c:f>
              <c:strCache/>
            </c:strRef>
          </c:cat>
          <c:val>
            <c:numRef>
              <c:f>('Calorie &amp; Macro Calculator'!$F$8,'Calorie &amp; Macro Calculator'!$H$8,'Calorie &amp; Macro Calculator'!$J$8)</c:f>
              <c:numCache/>
            </c:numRef>
          </c:val>
        </c:ser>
        <c:ser>
          <c:idx val="3"/>
          <c:order val="2"/>
          <c:tx>
            <c:strRef>
              <c:f>'Calorie &amp; Macro Calculator'!$D$9</c:f>
              <c:strCache>
                <c:ptCount val="1"/>
                <c:pt idx="0">
                  <c:v>Carbs</c:v>
                </c:pt>
              </c:strCache>
            </c:strRef>
          </c:tx>
          <c:spPr>
            <a:gradFill rotWithShape="1">
              <a:gsLst>
                <a:gs pos="0">
                  <a:srgbClr val="9ED838"/>
                </a:gs>
                <a:gs pos="100000">
                  <a:srgbClr val="5B871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('Calorie &amp; Macro Calculator'!$F$3:$F$5,'Calorie &amp; Macro Calculator'!$H$3:$H$5,'Calorie &amp; Macro Calculator'!$J$3:$J$5)</c:f>
              <c:strCache/>
            </c:strRef>
          </c:cat>
          <c:val>
            <c:numRef>
              <c:f>('Calorie &amp; Macro Calculator'!$F$9,'Calorie &amp; Macro Calculator'!$H$9,'Calorie &amp; Macro Calculator'!$J$9)</c:f>
              <c:numCache/>
            </c:numRef>
          </c:val>
        </c:ser>
        <c:overlap val="-24"/>
        <c:gapWidth val="100"/>
        <c:axId val="44626104"/>
        <c:axId val="66090617"/>
      </c:bar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C0C0C0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44626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835"/>
          <c:w val="0.514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C0C0C0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05"/>
          <c:w val="0.96375"/>
          <c:h val="0.8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'Calorie &amp; Macro Calculator'!$D$7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rgbClr val="A50E82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('Calorie &amp; Macro Calculator'!$N$3:$N$5,'Calorie &amp; Macro Calculator'!$P$3:$P$5,'Calorie &amp; Macro Calculator'!$R$3:$R$5)</c:f>
              <c:strCache/>
            </c:strRef>
          </c:cat>
          <c:val>
            <c:numRef>
              <c:f>('Calorie &amp; Macro Calculator'!$N$7,'Calorie &amp; Macro Calculator'!$P$7,'Calorie &amp; Macro Calculator'!$R$7)</c:f>
              <c:numCache/>
            </c:numRef>
          </c:val>
        </c:ser>
        <c:ser>
          <c:idx val="2"/>
          <c:order val="1"/>
          <c:tx>
            <c:strRef>
              <c:f>'Calorie &amp; Macro Calculator'!$D$8</c:f>
              <c:strCache>
                <c:ptCount val="1"/>
                <c:pt idx="0">
                  <c:v>Fat</c:v>
                </c:pt>
              </c:strCache>
            </c:strRef>
          </c:tx>
          <c:spPr>
            <a:solidFill>
              <a:srgbClr val="14967C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('Calorie &amp; Macro Calculator'!$N$3:$N$5,'Calorie &amp; Macro Calculator'!$P$3:$P$5,'Calorie &amp; Macro Calculator'!$R$3:$R$5)</c:f>
              <c:strCache/>
            </c:strRef>
          </c:cat>
          <c:val>
            <c:numRef>
              <c:f>('Calorie &amp; Macro Calculator'!$N$8,'Calorie &amp; Macro Calculator'!$P$8,'Calorie &amp; Macro Calculator'!$R$8)</c:f>
              <c:numCache/>
            </c:numRef>
          </c:val>
        </c:ser>
        <c:ser>
          <c:idx val="3"/>
          <c:order val="2"/>
          <c:tx>
            <c:strRef>
              <c:f>'Calorie &amp; Macro Calculator'!$D$9</c:f>
              <c:strCache>
                <c:ptCount val="1"/>
                <c:pt idx="0">
                  <c:v>Carbs</c:v>
                </c:pt>
              </c:strCache>
            </c:strRef>
          </c:tx>
          <c:spPr>
            <a:solidFill>
              <a:srgbClr val="6A9E1F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('Calorie &amp; Macro Calculator'!$N$3:$N$5,'Calorie &amp; Macro Calculator'!$P$3:$P$5,'Calorie &amp; Macro Calculator'!$R$3:$R$5)</c:f>
              <c:strCache/>
            </c:strRef>
          </c:cat>
          <c:val>
            <c:numRef>
              <c:f>('Calorie &amp; Macro Calculator'!$N$9,'Calorie &amp; Macro Calculator'!$P$9,'Calorie &amp; Macro Calculator'!$R$9)</c:f>
              <c:numCache/>
            </c:numRef>
          </c:val>
        </c:ser>
        <c:gapWidth val="65"/>
        <c:axId val="57944642"/>
        <c:axId val="51739731"/>
      </c:barChart>
      <c:catAx>
        <c:axId val="57944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51739731"/>
        <c:crosses val="autoZero"/>
        <c:auto val="1"/>
        <c:lblOffset val="100"/>
        <c:tickLblSkip val="1"/>
        <c:noMultiLvlLbl val="0"/>
      </c:catAx>
      <c:valAx>
        <c:axId val="51739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5794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83425"/>
          <c:w val="0.514"/>
          <c:h val="0.1155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9</xdr:row>
      <xdr:rowOff>200025</xdr:rowOff>
    </xdr:from>
    <xdr:to>
      <xdr:col>10</xdr:col>
      <xdr:colOff>0</xdr:colOff>
      <xdr:row>22</xdr:row>
      <xdr:rowOff>47625</xdr:rowOff>
    </xdr:to>
    <xdr:graphicFrame>
      <xdr:nvGraphicFramePr>
        <xdr:cNvPr id="1" name="Chart 3"/>
        <xdr:cNvGraphicFramePr/>
      </xdr:nvGraphicFramePr>
      <xdr:xfrm>
        <a:off x="2514600" y="3819525"/>
        <a:ext cx="4638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9</xdr:row>
      <xdr:rowOff>238125</xdr:rowOff>
    </xdr:from>
    <xdr:to>
      <xdr:col>18</xdr:col>
      <xdr:colOff>47625</xdr:colOff>
      <xdr:row>22</xdr:row>
      <xdr:rowOff>104775</xdr:rowOff>
    </xdr:to>
    <xdr:graphicFrame>
      <xdr:nvGraphicFramePr>
        <xdr:cNvPr id="2" name="Chart 10"/>
        <xdr:cNvGraphicFramePr/>
      </xdr:nvGraphicFramePr>
      <xdr:xfrm>
        <a:off x="7820025" y="3857625"/>
        <a:ext cx="4638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PageLayoutView="70" workbookViewId="0" topLeftCell="A1">
      <selection activeCell="T13" sqref="T13"/>
    </sheetView>
  </sheetViews>
  <sheetFormatPr defaultColWidth="8.875" defaultRowHeight="16.5"/>
  <cols>
    <col min="1" max="1" width="18.625" style="1" bestFit="1" customWidth="1"/>
    <col min="2" max="2" width="8.875" style="1" customWidth="1"/>
    <col min="3" max="3" width="6.00390625" style="1" customWidth="1"/>
    <col min="4" max="18" width="8.625" style="17" customWidth="1"/>
    <col min="19" max="19" width="6.125" style="1" customWidth="1"/>
    <col min="20" max="20" width="49.50390625" style="1" customWidth="1"/>
    <col min="21" max="16384" width="8.875" style="1" customWidth="1"/>
  </cols>
  <sheetData>
    <row r="1" spans="1:21" ht="21.75" thickBot="1">
      <c r="A1" s="48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50"/>
      <c r="T1" s="46" t="s">
        <v>29</v>
      </c>
      <c r="U1" s="47"/>
    </row>
    <row r="2" spans="4:13" ht="16.5" thickBot="1">
      <c r="D2" s="16"/>
      <c r="H2" s="2"/>
      <c r="I2" s="2"/>
      <c r="J2" s="2"/>
      <c r="K2" s="2"/>
      <c r="L2" s="2"/>
      <c r="M2" s="3"/>
    </row>
    <row r="3" spans="1:21" ht="35.25" customHeight="1" thickBot="1">
      <c r="A3" s="4" t="s">
        <v>31</v>
      </c>
      <c r="B3" s="5">
        <v>35</v>
      </c>
      <c r="D3" s="33" t="s">
        <v>36</v>
      </c>
      <c r="E3" s="34"/>
      <c r="F3" s="34"/>
      <c r="G3" s="34"/>
      <c r="H3" s="34"/>
      <c r="I3" s="34"/>
      <c r="J3" s="35"/>
      <c r="K3" s="1"/>
      <c r="L3" s="33" t="s">
        <v>35</v>
      </c>
      <c r="M3" s="34"/>
      <c r="N3" s="34"/>
      <c r="O3" s="34"/>
      <c r="P3" s="34"/>
      <c r="Q3" s="34"/>
      <c r="R3" s="35"/>
      <c r="T3" s="32" t="s">
        <v>24</v>
      </c>
      <c r="U3" s="32">
        <v>1.2</v>
      </c>
    </row>
    <row r="4" spans="1:21" ht="35.25" customHeight="1" thickBot="1">
      <c r="A4" s="4" t="s">
        <v>7</v>
      </c>
      <c r="B4" s="5">
        <v>60</v>
      </c>
      <c r="D4" s="36"/>
      <c r="E4" s="39" t="s">
        <v>32</v>
      </c>
      <c r="F4" s="40"/>
      <c r="G4" s="41" t="s">
        <v>33</v>
      </c>
      <c r="H4" s="42"/>
      <c r="I4" s="43" t="s">
        <v>34</v>
      </c>
      <c r="J4" s="44"/>
      <c r="K4" s="1"/>
      <c r="L4" s="36"/>
      <c r="M4" s="39" t="s">
        <v>32</v>
      </c>
      <c r="N4" s="40"/>
      <c r="O4" s="41" t="s">
        <v>33</v>
      </c>
      <c r="P4" s="42"/>
      <c r="Q4" s="43" t="s">
        <v>34</v>
      </c>
      <c r="R4" s="44"/>
      <c r="T4" s="32" t="s">
        <v>25</v>
      </c>
      <c r="U4" s="32">
        <v>1.375</v>
      </c>
    </row>
    <row r="5" spans="1:21" ht="35.25" customHeight="1" thickBot="1">
      <c r="A5" s="4" t="s">
        <v>30</v>
      </c>
      <c r="B5" s="6">
        <v>165</v>
      </c>
      <c r="D5" s="37"/>
      <c r="E5" s="20" t="s">
        <v>8</v>
      </c>
      <c r="F5" s="20" t="s">
        <v>0</v>
      </c>
      <c r="G5" s="21" t="s">
        <v>8</v>
      </c>
      <c r="H5" s="21" t="s">
        <v>0</v>
      </c>
      <c r="I5" s="22" t="s">
        <v>8</v>
      </c>
      <c r="J5" s="22" t="s">
        <v>0</v>
      </c>
      <c r="K5" s="1"/>
      <c r="L5" s="37"/>
      <c r="M5" s="20" t="s">
        <v>8</v>
      </c>
      <c r="N5" s="20" t="s">
        <v>0</v>
      </c>
      <c r="O5" s="21" t="s">
        <v>8</v>
      </c>
      <c r="P5" s="21" t="s">
        <v>0</v>
      </c>
      <c r="Q5" s="22" t="s">
        <v>8</v>
      </c>
      <c r="R5" s="22" t="s">
        <v>0</v>
      </c>
      <c r="T5" s="32" t="s">
        <v>26</v>
      </c>
      <c r="U5" s="32">
        <v>1.55</v>
      </c>
    </row>
    <row r="6" spans="1:21" ht="35.25" customHeight="1" thickBot="1" thickTop="1">
      <c r="A6" s="4" t="s">
        <v>6</v>
      </c>
      <c r="B6" s="7">
        <v>1.375</v>
      </c>
      <c r="D6" s="38"/>
      <c r="E6" s="23"/>
      <c r="F6" s="24">
        <f>((B4*10)+(6.25*B5)-(5*B3)+(5))*B6</f>
        <v>2009.21875</v>
      </c>
      <c r="G6" s="26"/>
      <c r="H6" s="27">
        <f>F6*1.1</f>
        <v>2210.140625</v>
      </c>
      <c r="I6" s="29"/>
      <c r="J6" s="30">
        <f>F6*0.85</f>
        <v>1707.8359375</v>
      </c>
      <c r="K6" s="1"/>
      <c r="L6" s="38"/>
      <c r="M6" s="23"/>
      <c r="N6" s="24">
        <f>((B4*10)+(6.25*B5)-(5*B3)-(161))*B6</f>
        <v>1780.96875</v>
      </c>
      <c r="O6" s="26"/>
      <c r="P6" s="27">
        <f>N6*1.1</f>
        <v>1959.0656250000002</v>
      </c>
      <c r="Q6" s="29"/>
      <c r="R6" s="30">
        <f>N6*0.85</f>
        <v>1513.8234375</v>
      </c>
      <c r="T6" s="32" t="s">
        <v>27</v>
      </c>
      <c r="U6" s="32">
        <v>1.725</v>
      </c>
    </row>
    <row r="7" spans="1:21" ht="35.25" customHeight="1" thickBot="1" thickTop="1">
      <c r="A7" s="4" t="s">
        <v>5</v>
      </c>
      <c r="B7" s="7">
        <v>2</v>
      </c>
      <c r="D7" s="19" t="s">
        <v>3</v>
      </c>
      <c r="E7" s="24">
        <f>B4*B7</f>
        <v>120</v>
      </c>
      <c r="F7" s="24">
        <f>E7*4</f>
        <v>480</v>
      </c>
      <c r="G7" s="27">
        <f>B4*B7</f>
        <v>120</v>
      </c>
      <c r="H7" s="27">
        <f>G7*4</f>
        <v>480</v>
      </c>
      <c r="I7" s="30">
        <f>B4*B7</f>
        <v>120</v>
      </c>
      <c r="J7" s="30">
        <f>I7*4</f>
        <v>480</v>
      </c>
      <c r="K7" s="1"/>
      <c r="L7" s="19" t="s">
        <v>3</v>
      </c>
      <c r="M7" s="24">
        <f>B4*B7</f>
        <v>120</v>
      </c>
      <c r="N7" s="24">
        <f>M7*4</f>
        <v>480</v>
      </c>
      <c r="O7" s="27">
        <f>B4*B7</f>
        <v>120</v>
      </c>
      <c r="P7" s="27">
        <f>O7*4</f>
        <v>480</v>
      </c>
      <c r="Q7" s="30">
        <f>B4*B7</f>
        <v>120</v>
      </c>
      <c r="R7" s="30">
        <f>Q7*4</f>
        <v>480</v>
      </c>
      <c r="T7" s="32" t="s">
        <v>28</v>
      </c>
      <c r="U7" s="32">
        <v>1.9</v>
      </c>
    </row>
    <row r="8" spans="1:18" ht="35.25" customHeight="1" thickBot="1" thickTop="1">
      <c r="A8" s="4" t="s">
        <v>4</v>
      </c>
      <c r="B8" s="7">
        <v>1</v>
      </c>
      <c r="D8" s="19" t="s">
        <v>2</v>
      </c>
      <c r="E8" s="24">
        <f>B4*B8</f>
        <v>60</v>
      </c>
      <c r="F8" s="24">
        <f>E8*9</f>
        <v>540</v>
      </c>
      <c r="G8" s="27">
        <f>B4*B8</f>
        <v>60</v>
      </c>
      <c r="H8" s="27">
        <f>G8*9</f>
        <v>540</v>
      </c>
      <c r="I8" s="30">
        <f>B4*B8</f>
        <v>60</v>
      </c>
      <c r="J8" s="30">
        <f>I8*9</f>
        <v>540</v>
      </c>
      <c r="K8" s="1"/>
      <c r="L8" s="19" t="s">
        <v>2</v>
      </c>
      <c r="M8" s="24">
        <f>B4*B8</f>
        <v>60</v>
      </c>
      <c r="N8" s="24">
        <f>M8*9</f>
        <v>540</v>
      </c>
      <c r="O8" s="27">
        <f>B4*B8</f>
        <v>60</v>
      </c>
      <c r="P8" s="27">
        <f>O8*9</f>
        <v>540</v>
      </c>
      <c r="Q8" s="30">
        <f>B4*B8</f>
        <v>60</v>
      </c>
      <c r="R8" s="30">
        <f>Q8*9</f>
        <v>540</v>
      </c>
    </row>
    <row r="9" spans="3:18" ht="35.25" customHeight="1" thickBot="1">
      <c r="C9" s="8"/>
      <c r="D9" s="19" t="s">
        <v>1</v>
      </c>
      <c r="E9" s="25">
        <f>F9/4</f>
        <v>247.3046875</v>
      </c>
      <c r="F9" s="25">
        <f>F6-(F7+F8)</f>
        <v>989.21875</v>
      </c>
      <c r="G9" s="28">
        <f>H9/4</f>
        <v>297.53515625</v>
      </c>
      <c r="H9" s="28">
        <f>H6-(H7+H8)</f>
        <v>1190.140625</v>
      </c>
      <c r="I9" s="31">
        <f>J9/4</f>
        <v>171.958984375</v>
      </c>
      <c r="J9" s="31">
        <f>J6-(J7+J8)</f>
        <v>687.8359375</v>
      </c>
      <c r="K9" s="1"/>
      <c r="L9" s="19" t="s">
        <v>1</v>
      </c>
      <c r="M9" s="25">
        <f>N9/4</f>
        <v>190.2421875</v>
      </c>
      <c r="N9" s="25">
        <f>N6-(N7+N8)</f>
        <v>760.96875</v>
      </c>
      <c r="O9" s="28">
        <f>P9/4</f>
        <v>234.76640625000005</v>
      </c>
      <c r="P9" s="28">
        <f>P6-(P7+P8)</f>
        <v>939.0656250000002</v>
      </c>
      <c r="Q9" s="31">
        <f>R9/4</f>
        <v>123.45585937499999</v>
      </c>
      <c r="R9" s="31">
        <f>R6-(R7+R8)</f>
        <v>493.82343749999995</v>
      </c>
    </row>
    <row r="10" spans="1:18" ht="26.25" customHeight="1">
      <c r="A10" s="15" t="s">
        <v>9</v>
      </c>
      <c r="B10" s="15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8"/>
      <c r="P10" s="18"/>
      <c r="Q10" s="18"/>
      <c r="R10" s="18"/>
    </row>
    <row r="11" spans="1:13" ht="15.75">
      <c r="A11" s="45" t="s">
        <v>10</v>
      </c>
      <c r="B11" s="45"/>
      <c r="C11" s="45"/>
      <c r="E11" s="11"/>
      <c r="F11" s="1"/>
      <c r="G11" s="1"/>
      <c r="H11" s="1"/>
      <c r="I11" s="10"/>
      <c r="J11" s="10"/>
      <c r="K11" s="10"/>
      <c r="L11" s="10"/>
      <c r="M11" s="10"/>
    </row>
    <row r="12" spans="1:13" ht="15.75">
      <c r="A12" s="45" t="s">
        <v>11</v>
      </c>
      <c r="B12" s="45"/>
      <c r="C12" s="45"/>
      <c r="E12" s="11"/>
      <c r="F12" s="1"/>
      <c r="G12" s="1"/>
      <c r="H12" s="1"/>
      <c r="I12" s="10"/>
      <c r="J12" s="10"/>
      <c r="K12" s="10"/>
      <c r="L12" s="10"/>
      <c r="M12" s="10"/>
    </row>
    <row r="13" spans="1:8" ht="15.75">
      <c r="A13" s="45" t="s">
        <v>12</v>
      </c>
      <c r="B13" s="45"/>
      <c r="C13" s="45"/>
      <c r="E13" s="11"/>
      <c r="F13" s="1"/>
      <c r="G13" s="1"/>
      <c r="H13" s="1"/>
    </row>
    <row r="14" spans="1:8" ht="15.75">
      <c r="A14" s="45" t="s">
        <v>13</v>
      </c>
      <c r="B14" s="45"/>
      <c r="C14" s="45"/>
      <c r="E14" s="11"/>
      <c r="F14" s="1"/>
      <c r="G14" s="1"/>
      <c r="H14" s="1"/>
    </row>
    <row r="15" spans="1:8" ht="15.75">
      <c r="A15" s="45" t="s">
        <v>23</v>
      </c>
      <c r="B15" s="45"/>
      <c r="C15" s="45"/>
      <c r="E15" s="11"/>
      <c r="F15" s="1"/>
      <c r="G15" s="1"/>
      <c r="H15" s="1"/>
    </row>
    <row r="16" spans="1:8" ht="15.75">
      <c r="A16" s="45" t="s">
        <v>22</v>
      </c>
      <c r="B16" s="45"/>
      <c r="C16" s="45"/>
      <c r="E16" s="11"/>
      <c r="F16" s="1"/>
      <c r="G16" s="1"/>
      <c r="H16" s="1"/>
    </row>
    <row r="17" spans="1:8" ht="15.75">
      <c r="A17" s="45" t="s">
        <v>14</v>
      </c>
      <c r="B17" s="45"/>
      <c r="C17" s="45"/>
      <c r="E17" s="11"/>
      <c r="F17" s="11"/>
      <c r="G17" s="11"/>
      <c r="H17" s="11"/>
    </row>
    <row r="18" spans="1:8" ht="15.75">
      <c r="A18" s="13"/>
      <c r="B18" s="12"/>
      <c r="C18" s="12"/>
      <c r="E18" s="11"/>
      <c r="F18" s="11"/>
      <c r="G18" s="11"/>
      <c r="H18" s="11"/>
    </row>
    <row r="19" spans="1:8" ht="15.75">
      <c r="A19" s="13"/>
      <c r="B19" s="12"/>
      <c r="C19" s="13"/>
      <c r="E19" s="11"/>
      <c r="F19" s="11"/>
      <c r="G19" s="11"/>
      <c r="H19" s="11"/>
    </row>
    <row r="20" spans="1:8" ht="15.75">
      <c r="A20" s="45" t="s">
        <v>15</v>
      </c>
      <c r="B20" s="45"/>
      <c r="C20" s="45"/>
      <c r="E20" s="11"/>
      <c r="F20" s="11"/>
      <c r="G20" s="11"/>
      <c r="H20" s="11"/>
    </row>
    <row r="21" spans="1:8" ht="15.75">
      <c r="A21" s="45" t="s">
        <v>16</v>
      </c>
      <c r="B21" s="45"/>
      <c r="C21" s="45"/>
      <c r="E21" s="11"/>
      <c r="F21" s="11"/>
      <c r="G21" s="11"/>
      <c r="H21" s="11"/>
    </row>
    <row r="22" spans="1:8" ht="15.75">
      <c r="A22" s="45" t="s">
        <v>17</v>
      </c>
      <c r="B22" s="45"/>
      <c r="C22" s="45"/>
      <c r="E22" s="11"/>
      <c r="F22" s="11"/>
      <c r="G22" s="11"/>
      <c r="H22" s="11"/>
    </row>
    <row r="23" spans="1:8" ht="15.75">
      <c r="A23" s="45" t="s">
        <v>18</v>
      </c>
      <c r="B23" s="45"/>
      <c r="C23" s="45"/>
      <c r="E23" s="11"/>
      <c r="F23" s="11"/>
      <c r="G23" s="11"/>
      <c r="H23" s="11"/>
    </row>
    <row r="24" spans="1:8" ht="15.75">
      <c r="A24" s="45" t="s">
        <v>19</v>
      </c>
      <c r="B24" s="45"/>
      <c r="C24" s="45"/>
      <c r="E24" s="11"/>
      <c r="F24" s="11"/>
      <c r="G24" s="11"/>
      <c r="H24" s="11"/>
    </row>
    <row r="25" spans="1:8" ht="15.75">
      <c r="A25" s="45" t="s">
        <v>20</v>
      </c>
      <c r="B25" s="45"/>
      <c r="C25" s="45"/>
      <c r="E25" s="11"/>
      <c r="F25" s="11"/>
      <c r="G25" s="11"/>
      <c r="H25" s="11"/>
    </row>
    <row r="26" spans="1:8" ht="15.75">
      <c r="A26" s="45" t="s">
        <v>21</v>
      </c>
      <c r="B26" s="45"/>
      <c r="C26" s="45"/>
      <c r="E26" s="11"/>
      <c r="F26" s="11"/>
      <c r="G26" s="11"/>
      <c r="H26" s="11"/>
    </row>
    <row r="27" spans="1:3" ht="15.75">
      <c r="A27" s="11"/>
      <c r="B27" s="9"/>
      <c r="C27" s="9"/>
    </row>
    <row r="28" spans="1:3" ht="15.75">
      <c r="A28" s="11"/>
      <c r="B28" s="11"/>
      <c r="C28" s="9"/>
    </row>
    <row r="29" spans="1:3" ht="15.75">
      <c r="A29" s="9"/>
      <c r="B29" s="9"/>
      <c r="C29" s="9"/>
    </row>
  </sheetData>
  <sheetProtection/>
  <mergeCells count="26">
    <mergeCell ref="T1:U1"/>
    <mergeCell ref="A1:R1"/>
    <mergeCell ref="D4:D6"/>
    <mergeCell ref="A17:C17"/>
    <mergeCell ref="A26:C26"/>
    <mergeCell ref="A11:C11"/>
    <mergeCell ref="A12:C12"/>
    <mergeCell ref="A14:C14"/>
    <mergeCell ref="A15:C15"/>
    <mergeCell ref="A16:C16"/>
    <mergeCell ref="A20:C20"/>
    <mergeCell ref="A21:C21"/>
    <mergeCell ref="A22:C22"/>
    <mergeCell ref="A13:C13"/>
    <mergeCell ref="A23:C23"/>
    <mergeCell ref="A24:C24"/>
    <mergeCell ref="A25:C25"/>
    <mergeCell ref="E4:F4"/>
    <mergeCell ref="G4:H4"/>
    <mergeCell ref="I4:J4"/>
    <mergeCell ref="D3:J3"/>
    <mergeCell ref="L3:R3"/>
    <mergeCell ref="L4:L6"/>
    <mergeCell ref="M4:N4"/>
    <mergeCell ref="O4:P4"/>
    <mergeCell ref="Q4:R4"/>
  </mergeCells>
  <dataValidations count="4">
    <dataValidation errorStyle="warning" type="list" showInputMessage="1" showErrorMessage="1" error="Enter a valid intake in grams per kilogram of bodyweight." sqref="B8">
      <formula1>"0.5, 0.6, 0.7, 0.8, 0.9, 1.0, 1.1, 1.2, 1.3, 1.4, 1.5, 1.6, 1.7, 1.8, 1.9, 2.0, 2.1, 2.2, 2.3, 2.4, 2.5"</formula1>
    </dataValidation>
    <dataValidation errorStyle="warning" type="list" showInputMessage="1" showErrorMessage="1" error="Select a valid value from the list" sqref="B7">
      <formula1>"1.2, 1.3, 1.4, 1.5, 1.6, 1.7, 1.8, 1.9, 2.0, 2.1, 2.2, 2.3, 2.4, 2.5, 2.6, 2.7, 2.8, 2.9, 3.0"</formula1>
    </dataValidation>
    <dataValidation errorStyle="warning" type="list" showInputMessage="1" showErrorMessage="1" error="Select a valid activity multiplier. See table." sqref="B6">
      <formula1>"1.2, 1.375, 1.55, 1.725,, 1.9 "</formula1>
    </dataValidation>
    <dataValidation type="decimal" allowBlank="1" showInputMessage="1" showErrorMessage="1" sqref="B4:B5">
      <formula1>40</formula1>
      <formula2>250</formula2>
    </dataValidation>
  </dataValidation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sullivan</dc:creator>
  <cp:keywords/>
  <dc:description/>
  <cp:lastModifiedBy>Microsoft Office User</cp:lastModifiedBy>
  <dcterms:created xsi:type="dcterms:W3CDTF">2015-12-17T13:48:48Z</dcterms:created>
  <dcterms:modified xsi:type="dcterms:W3CDTF">2017-06-01T22:30:34Z</dcterms:modified>
  <cp:category/>
  <cp:version/>
  <cp:contentType/>
  <cp:contentStatus/>
</cp:coreProperties>
</file>